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ocuments\2017\Školski odbor 29.12.2017\"/>
    </mc:Choice>
  </mc:AlternateContent>
  <bookViews>
    <workbookView xWindow="360" yWindow="15" windowWidth="20730" windowHeight="10170"/>
  </bookViews>
  <sheets>
    <sheet name="List1" sheetId="1" r:id="rId1"/>
    <sheet name="List2" sheetId="2" r:id="rId2"/>
    <sheet name="List3" sheetId="3" r:id="rId3"/>
  </sheets>
  <definedNames>
    <definedName name="_xlnm.Print_Titles" localSheetId="0">List1!$21:$22</definedName>
    <definedName name="_xlnm.Print_Area" localSheetId="0">List1!$A$1:$I$88</definedName>
  </definedNames>
  <calcPr calcId="162913"/>
</workbook>
</file>

<file path=xl/calcChain.xml><?xml version="1.0" encoding="utf-8"?>
<calcChain xmlns="http://schemas.openxmlformats.org/spreadsheetml/2006/main">
  <c r="F54" i="1" l="1"/>
  <c r="F68" i="1"/>
  <c r="F71" i="1"/>
  <c r="F41" i="1"/>
  <c r="F26" i="1" l="1"/>
  <c r="F24" i="1"/>
  <c r="F58" i="1" l="1"/>
  <c r="F27" i="1"/>
  <c r="F75" i="1"/>
  <c r="E76" i="1" l="1"/>
  <c r="F40" i="1"/>
  <c r="F39" i="1"/>
  <c r="F23" i="1"/>
  <c r="F63" i="1"/>
  <c r="F57" i="1"/>
  <c r="F51" i="1"/>
  <c r="F38" i="1" l="1"/>
  <c r="F36" i="1" l="1"/>
  <c r="F73" i="1"/>
  <c r="F25" i="1"/>
  <c r="F31" i="1"/>
  <c r="F32" i="1"/>
  <c r="F50" i="1" l="1"/>
  <c r="F34" i="1"/>
  <c r="F61" i="1" l="1"/>
  <c r="F33" i="1"/>
  <c r="F30" i="1"/>
  <c r="F29" i="1"/>
  <c r="F74" i="1"/>
  <c r="F72" i="1"/>
  <c r="F70" i="1"/>
  <c r="F69" i="1"/>
  <c r="F67" i="1"/>
  <c r="F66" i="1"/>
  <c r="F64" i="1"/>
  <c r="F62" i="1"/>
  <c r="F60" i="1"/>
  <c r="F59" i="1"/>
  <c r="F56" i="1"/>
  <c r="F55" i="1"/>
  <c r="F53" i="1"/>
  <c r="F52" i="1"/>
  <c r="F49" i="1"/>
  <c r="F48" i="1"/>
  <c r="F47" i="1"/>
  <c r="F46" i="1"/>
  <c r="F45" i="1"/>
  <c r="F44" i="1"/>
  <c r="F43" i="1"/>
  <c r="F42" i="1"/>
  <c r="F37" i="1"/>
  <c r="F35" i="1"/>
  <c r="F65" i="1" l="1"/>
  <c r="F28" i="1"/>
  <c r="F76" i="1" s="1"/>
</calcChain>
</file>

<file path=xl/sharedStrings.xml><?xml version="1.0" encoding="utf-8"?>
<sst xmlns="http://schemas.openxmlformats.org/spreadsheetml/2006/main" count="130" uniqueCount="126">
  <si>
    <t>Predmet nabave</t>
  </si>
  <si>
    <t>Vrsta postupka javne nabave</t>
  </si>
  <si>
    <t>1.</t>
  </si>
  <si>
    <t>Uredski materijal</t>
  </si>
  <si>
    <t>2.</t>
  </si>
  <si>
    <t>4.</t>
  </si>
  <si>
    <t xml:space="preserve">Materijal za higijenske potrebe i njegu </t>
  </si>
  <si>
    <t>5.</t>
  </si>
  <si>
    <t>Namirnice za potrebe kuhinje</t>
  </si>
  <si>
    <t>Riblji proizvodi</t>
  </si>
  <si>
    <t>Mlijeko i mliječni proizvodi</t>
  </si>
  <si>
    <t>Kruh i pekarski proizvodi</t>
  </si>
  <si>
    <t>Ostale potrebne namirnice</t>
  </si>
  <si>
    <t>6.</t>
  </si>
  <si>
    <t>8.</t>
  </si>
  <si>
    <t>Motorni benzin i dizel gorivo</t>
  </si>
  <si>
    <t>9.</t>
  </si>
  <si>
    <t>Materijal i dijelovi za tekuće i investicijsko održavanje građevinskih objekata</t>
  </si>
  <si>
    <t>10.</t>
  </si>
  <si>
    <t>Materijal i dijelovi za tekuće i investicijsko održavanje transportnih sredstava</t>
  </si>
  <si>
    <t>11.</t>
  </si>
  <si>
    <t>Ostali materijal i dijelovi za tekuće i investicijsko održavanje</t>
  </si>
  <si>
    <t>12.</t>
  </si>
  <si>
    <t xml:space="preserve">Sitni inventar </t>
  </si>
  <si>
    <t>13.</t>
  </si>
  <si>
    <t xml:space="preserve">Službena, radna i zaštitna odjeća i obuća </t>
  </si>
  <si>
    <t>14.</t>
  </si>
  <si>
    <t xml:space="preserve">Usluge telefona i telefaksa </t>
  </si>
  <si>
    <t>15.</t>
  </si>
  <si>
    <t>Poštarina</t>
  </si>
  <si>
    <t>16.</t>
  </si>
  <si>
    <t>17.</t>
  </si>
  <si>
    <t>18.</t>
  </si>
  <si>
    <t>19.</t>
  </si>
  <si>
    <t>20.</t>
  </si>
  <si>
    <t>21.</t>
  </si>
  <si>
    <t>Opskrba vodom</t>
  </si>
  <si>
    <t>22.</t>
  </si>
  <si>
    <t>Iznošenje i odvoz smeća</t>
  </si>
  <si>
    <t>.</t>
  </si>
  <si>
    <t>23.</t>
  </si>
  <si>
    <t>25.</t>
  </si>
  <si>
    <t>27.</t>
  </si>
  <si>
    <t>28.</t>
  </si>
  <si>
    <t>29.</t>
  </si>
  <si>
    <t>30.</t>
  </si>
  <si>
    <t xml:space="preserve">Reprezentacija </t>
  </si>
  <si>
    <t>32.</t>
  </si>
  <si>
    <t>Ostali nespomenuti rashodi poslovanja</t>
  </si>
  <si>
    <t>Nagrade za odlične učenike</t>
  </si>
  <si>
    <t>Materijal za kreativne radionice</t>
  </si>
  <si>
    <t>Troškovi županijskog aktiva hrvatskog jezika</t>
  </si>
  <si>
    <t>33.</t>
  </si>
  <si>
    <t xml:space="preserve">Oprema </t>
  </si>
  <si>
    <t>Red. br.</t>
  </si>
  <si>
    <t>REPUBLIKA HRVATSKA</t>
  </si>
  <si>
    <t>KOPRIVNIČKO KRIŽEVAČKA ŽUPANIJA</t>
  </si>
  <si>
    <t>OSNOVNA ŠKOLA MOLVE</t>
  </si>
  <si>
    <t>II.</t>
  </si>
  <si>
    <t>III.</t>
  </si>
  <si>
    <t>IV.</t>
  </si>
  <si>
    <t>Ravnatelj:</t>
  </si>
  <si>
    <t>Predsjednik Školskog odbora</t>
  </si>
  <si>
    <t>Ivan Jaković</t>
  </si>
  <si>
    <t>M.P.</t>
  </si>
  <si>
    <t>Literatura (časop.,knjige i os)</t>
  </si>
  <si>
    <t>Meso i mesne prerađevine</t>
  </si>
  <si>
    <t>Svježe voće</t>
  </si>
  <si>
    <t>Svježe povrće</t>
  </si>
  <si>
    <t>Konzervirano povrće</t>
  </si>
  <si>
    <t>Usluge tekućeg i investicijskog održavanja prijevoznih sredstava</t>
  </si>
  <si>
    <t>Uređenje prostora</t>
  </si>
  <si>
    <t>Ugovor/okvirni sporazum</t>
  </si>
  <si>
    <t>Troškovi škole plivanja - uplate roditelja</t>
  </si>
  <si>
    <t>Darko Pntar</t>
  </si>
  <si>
    <t>Usluge ažuriranja računalnih baza</t>
  </si>
  <si>
    <t>I.</t>
  </si>
  <si>
    <t>V.</t>
  </si>
  <si>
    <t>Oznaka pozicije iz financijskog plana</t>
  </si>
  <si>
    <t>Konzervirano voće</t>
  </si>
  <si>
    <t>Planirani početak postupka i trajanje ugovora ili okvirnog sporazuma</t>
  </si>
  <si>
    <t>ukupna vrijednost po stavkama ne prelazi iznos procijenjene vrijednosti za bagatelnu nabavu do 200.000 kuna za robe i usluge, odnosno do 500.000  za radove.</t>
  </si>
  <si>
    <t>200.000 kuna odnosno 500.000 kuna otvorenim postupkom.</t>
  </si>
  <si>
    <t xml:space="preserve">Osnovna škola Molve će provoditi postupak nabave roba i usluga nabavne vrijednosti do 200.000 kuna, odnosno radova do 500.000 kuna provedbom izravnog ugovaranja te od </t>
  </si>
  <si>
    <t>Planirana vrijednost nabave (sa PDV-om)</t>
  </si>
  <si>
    <t>Procijenjena vrijednost nabave (bez PDV-a)</t>
  </si>
  <si>
    <t>Ugovor</t>
  </si>
  <si>
    <t>Usluge banaka</t>
  </si>
  <si>
    <t>Usluge tekućeg i investicijskog održavanja građ. objekata</t>
  </si>
  <si>
    <t>Deratizacija i dezinsekcija</t>
  </si>
  <si>
    <t xml:space="preserve">Ostale nespomenute usluge </t>
  </si>
  <si>
    <t>Ostale nespomenute usluge (priprema i dostava toplih obroka za učenike područnih škola Repaš i Medvedička)</t>
  </si>
  <si>
    <t>Troškovi učeničkih ekskurzija</t>
  </si>
  <si>
    <t>Troškovi škole plivanja - Općina Molve</t>
  </si>
  <si>
    <t>26.</t>
  </si>
  <si>
    <t>Mrežarina</t>
  </si>
  <si>
    <t>Opskrba</t>
  </si>
  <si>
    <t>Ostale usluge tekućeg i investicijskog održavanja (redovni godišnji servisi i atesti prema zakonskim propisima)</t>
  </si>
  <si>
    <t>Evidencijski broj nabave</t>
  </si>
  <si>
    <t>Električna energija</t>
  </si>
  <si>
    <t>Ostale usluge za komunikaciju i prijevoz  (prijevoz šk. ekskurzije učenika - Općina Molve, prijevoz žup. Žatjecanja - županija  )</t>
  </si>
  <si>
    <t>Grafičke i tiskarske usluge, usluge kopiranja, uvezivanja i slično (tiskanje školskog lista "Osnovac", tiskanje kalendara)</t>
  </si>
  <si>
    <t>Knjige</t>
  </si>
  <si>
    <t xml:space="preserve">Na temelju članka 20. Zakona o javnoj nabavi („Narodne novine“ broj 90/11, 83/13, 143/13, 13/14) i članka 35. Statuta OSNOVNE ŠKOLE MOLVE, </t>
  </si>
  <si>
    <t>Ugovori o djelu</t>
  </si>
  <si>
    <t>Uredski materijal (toneri, pedagoška dokumentacija)</t>
  </si>
  <si>
    <t>Proveden otvoreni postupak - objedinjena javna nabava na razini osnivača</t>
  </si>
  <si>
    <t>Materijal i sredstva za čišćenje i održavanje</t>
  </si>
  <si>
    <t>Plin</t>
  </si>
  <si>
    <t>3.</t>
  </si>
  <si>
    <t>7.</t>
  </si>
  <si>
    <t>31.</t>
  </si>
  <si>
    <t>34.</t>
  </si>
  <si>
    <t>35.</t>
  </si>
  <si>
    <t>Ostale usluge tekućeg i investicijskog održavanja</t>
  </si>
  <si>
    <t>24.</t>
  </si>
  <si>
    <t>Molve, 29.12.2017.</t>
  </si>
  <si>
    <t>PLAN NABAVE ZA 2018. GODINU</t>
  </si>
  <si>
    <t>Planom nabave Osnovne škole Molve, određuje se nabava roba, usluga i radova za koje su planirana sredstva u Financijskom planu Osnovne škole Molve za 2018. godinu, čija je</t>
  </si>
  <si>
    <t>Plan nabave stupa na snagu danom donošenja, a primjenjivati će se od 1.1.2018. do 31.12.2018. godine.</t>
  </si>
  <si>
    <t>Ovaj Plan te sve izmjene i dopune Plana nabave za 2018.g. bit će objavljene na internetskoj stranici OSNOVNE ŠKOLE MOLVE</t>
  </si>
  <si>
    <t>KLASA: 400-09/17-01/02</t>
  </si>
  <si>
    <t>URBROJ: 2137-39-17-1</t>
  </si>
  <si>
    <t>Školski odbor na 10. sjednici održanoj 29. prosinca 2017. godine donosi</t>
  </si>
  <si>
    <t>1. siječnja 2018.-     31. prosinca 2018.</t>
  </si>
  <si>
    <t>SVEUKUPNO ZA 2018.GODINU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</si>
</sst>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70" zoomScale="120" zoomScaleNormal="120" workbookViewId="0">
      <selection activeCell="C76" sqref="C76"/>
    </sheetView>
  </sheetViews>
  <sheetFormatPr defaultRowHeight="15" x14ac:dyDescent="0.25"/>
  <cols>
    <col min="1" max="1" width="6.140625" customWidth="1"/>
    <col min="2" max="2" width="13.85546875" customWidth="1"/>
    <col min="3" max="3" width="32.140625" customWidth="1"/>
    <col min="4" max="4" width="11.42578125" customWidth="1"/>
    <col min="5" max="6" width="16.140625" customWidth="1"/>
    <col min="7" max="7" width="21" style="1" customWidth="1"/>
    <col min="8" max="8" width="15.28515625" customWidth="1"/>
    <col min="9" max="9" width="17.42578125" customWidth="1"/>
    <col min="11" max="12" width="10.140625" bestFit="1" customWidth="1"/>
  </cols>
  <sheetData>
    <row r="1" spans="1:9" x14ac:dyDescent="0.25">
      <c r="A1" s="56" t="s">
        <v>55</v>
      </c>
      <c r="B1" s="56"/>
      <c r="C1" s="56"/>
      <c r="D1" s="9"/>
      <c r="E1" s="9"/>
      <c r="F1" s="9"/>
      <c r="G1" s="10"/>
      <c r="H1" s="9"/>
      <c r="I1" s="9"/>
    </row>
    <row r="2" spans="1:9" x14ac:dyDescent="0.25">
      <c r="A2" s="7" t="s">
        <v>56</v>
      </c>
      <c r="B2" s="17"/>
      <c r="C2" s="7"/>
      <c r="D2" s="7"/>
      <c r="E2" s="4"/>
      <c r="F2" s="9"/>
      <c r="G2" s="10"/>
      <c r="H2" s="9"/>
      <c r="I2" s="9"/>
    </row>
    <row r="3" spans="1:9" x14ac:dyDescent="0.25">
      <c r="A3" s="52" t="s">
        <v>57</v>
      </c>
      <c r="B3" s="52"/>
      <c r="C3" s="52"/>
      <c r="D3" s="9"/>
      <c r="E3" s="4"/>
      <c r="F3" s="9"/>
      <c r="G3" s="10"/>
      <c r="H3" s="9"/>
      <c r="I3" s="9"/>
    </row>
    <row r="4" spans="1:9" x14ac:dyDescent="0.25">
      <c r="A4" s="56" t="s">
        <v>121</v>
      </c>
      <c r="B4" s="56"/>
      <c r="C4" s="56"/>
      <c r="D4" s="9"/>
      <c r="E4" s="9"/>
      <c r="F4" s="9"/>
      <c r="G4" s="10"/>
      <c r="H4" s="9"/>
      <c r="I4" s="9"/>
    </row>
    <row r="5" spans="1:9" x14ac:dyDescent="0.25">
      <c r="A5" s="52" t="s">
        <v>122</v>
      </c>
      <c r="B5" s="52"/>
      <c r="C5" s="52"/>
      <c r="D5" s="9"/>
      <c r="E5" s="9"/>
      <c r="F5" s="9"/>
      <c r="G5" s="10"/>
      <c r="H5" s="9"/>
      <c r="I5" s="9"/>
    </row>
    <row r="6" spans="1:9" x14ac:dyDescent="0.25">
      <c r="A6" s="52" t="s">
        <v>116</v>
      </c>
      <c r="B6" s="52"/>
      <c r="C6" s="52"/>
      <c r="D6" s="9"/>
      <c r="E6" s="9"/>
      <c r="F6" s="9"/>
      <c r="G6" s="10"/>
      <c r="H6" s="9"/>
      <c r="I6" s="9"/>
    </row>
    <row r="7" spans="1:9" x14ac:dyDescent="0.25">
      <c r="A7" s="25"/>
      <c r="B7" s="25"/>
      <c r="C7" s="25"/>
      <c r="D7" s="9"/>
      <c r="E7" s="9"/>
      <c r="F7" s="9"/>
      <c r="G7" s="26"/>
      <c r="H7" s="9"/>
      <c r="I7" s="9"/>
    </row>
    <row r="8" spans="1:9" x14ac:dyDescent="0.25">
      <c r="A8" s="7"/>
      <c r="B8" s="17"/>
      <c r="C8" s="7"/>
      <c r="D8" s="9"/>
      <c r="E8" s="9"/>
      <c r="F8" s="9"/>
      <c r="G8" s="10"/>
      <c r="H8" s="9"/>
      <c r="I8" s="9"/>
    </row>
    <row r="9" spans="1:9" ht="15" customHeight="1" x14ac:dyDescent="0.25">
      <c r="A9" s="49" t="s">
        <v>103</v>
      </c>
      <c r="B9" s="49"/>
      <c r="C9" s="49"/>
      <c r="D9" s="49"/>
      <c r="E9" s="49"/>
      <c r="F9" s="49"/>
      <c r="G9" s="49"/>
      <c r="H9" s="49"/>
      <c r="I9" s="49"/>
    </row>
    <row r="10" spans="1:9" ht="15" customHeight="1" x14ac:dyDescent="0.25">
      <c r="A10" s="49" t="s">
        <v>123</v>
      </c>
      <c r="B10" s="49"/>
      <c r="C10" s="49"/>
      <c r="D10" s="49"/>
      <c r="E10" s="49"/>
      <c r="F10" s="49"/>
      <c r="G10" s="49"/>
      <c r="H10" s="49"/>
      <c r="I10" s="49"/>
    </row>
    <row r="11" spans="1:9" ht="20.25" customHeight="1" x14ac:dyDescent="0.25">
      <c r="A11" s="8"/>
      <c r="B11" s="15"/>
      <c r="C11" s="8"/>
      <c r="D11" s="8"/>
      <c r="E11" s="8"/>
      <c r="F11" s="8"/>
      <c r="G11" s="8"/>
      <c r="H11" s="8"/>
      <c r="I11" s="8"/>
    </row>
    <row r="12" spans="1:9" ht="24.75" customHeight="1" x14ac:dyDescent="0.25">
      <c r="A12" s="50" t="s">
        <v>117</v>
      </c>
      <c r="B12" s="50"/>
      <c r="C12" s="50"/>
      <c r="D12" s="50"/>
      <c r="E12" s="50"/>
      <c r="F12" s="50"/>
      <c r="G12" s="50"/>
      <c r="H12" s="50"/>
      <c r="I12" s="50"/>
    </row>
    <row r="13" spans="1:9" ht="1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9" ht="15" customHeight="1" x14ac:dyDescent="0.25">
      <c r="A14" s="51" t="s">
        <v>76</v>
      </c>
      <c r="B14" s="51"/>
      <c r="C14" s="51"/>
      <c r="D14" s="51"/>
      <c r="E14" s="51"/>
      <c r="F14" s="51"/>
      <c r="G14" s="51"/>
      <c r="H14" s="51"/>
      <c r="I14" s="51"/>
    </row>
    <row r="15" spans="1:9" ht="15" customHeight="1" x14ac:dyDescent="0.25">
      <c r="A15" s="52" t="s">
        <v>118</v>
      </c>
      <c r="B15" s="52"/>
      <c r="C15" s="52"/>
      <c r="D15" s="52"/>
      <c r="E15" s="52"/>
      <c r="F15" s="52"/>
      <c r="G15" s="52"/>
      <c r="H15" s="52"/>
      <c r="I15" s="52"/>
    </row>
    <row r="16" spans="1:9" ht="15" customHeight="1" x14ac:dyDescent="0.25">
      <c r="A16" s="52" t="s">
        <v>81</v>
      </c>
      <c r="B16" s="52"/>
      <c r="C16" s="52"/>
      <c r="D16" s="52"/>
      <c r="E16" s="52"/>
      <c r="F16" s="52"/>
      <c r="G16" s="52"/>
      <c r="H16" s="52"/>
      <c r="I16" s="52"/>
    </row>
    <row r="17" spans="1:9" ht="15" customHeight="1" x14ac:dyDescent="0.25">
      <c r="A17" s="51" t="s">
        <v>58</v>
      </c>
      <c r="B17" s="51"/>
      <c r="C17" s="51"/>
      <c r="D17" s="51"/>
      <c r="E17" s="51"/>
      <c r="F17" s="51"/>
      <c r="G17" s="51"/>
      <c r="H17" s="51"/>
      <c r="I17" s="51"/>
    </row>
    <row r="18" spans="1:9" ht="15" customHeight="1" x14ac:dyDescent="0.25">
      <c r="A18" s="52" t="s">
        <v>83</v>
      </c>
      <c r="B18" s="52"/>
      <c r="C18" s="52"/>
      <c r="D18" s="52"/>
      <c r="E18" s="52"/>
      <c r="F18" s="52"/>
      <c r="G18" s="52"/>
      <c r="H18" s="52"/>
      <c r="I18" s="52"/>
    </row>
    <row r="19" spans="1:9" ht="15" customHeight="1" x14ac:dyDescent="0.25">
      <c r="A19" s="52" t="s">
        <v>82</v>
      </c>
      <c r="B19" s="52"/>
      <c r="C19" s="52"/>
      <c r="D19" s="52"/>
      <c r="E19" s="52"/>
      <c r="F19" s="52"/>
      <c r="G19" s="52"/>
      <c r="H19" s="52"/>
      <c r="I19" s="52"/>
    </row>
    <row r="20" spans="1:9" ht="15" customHeight="1" x14ac:dyDescent="0.25">
      <c r="A20" s="51" t="s">
        <v>59</v>
      </c>
      <c r="B20" s="51"/>
      <c r="C20" s="51"/>
      <c r="D20" s="51"/>
      <c r="E20" s="51"/>
      <c r="F20" s="51"/>
      <c r="G20" s="51"/>
      <c r="H20" s="51"/>
      <c r="I20" s="51"/>
    </row>
    <row r="21" spans="1:9" ht="33" customHeight="1" x14ac:dyDescent="0.25">
      <c r="A21" s="45" t="s">
        <v>54</v>
      </c>
      <c r="B21" s="45" t="s">
        <v>78</v>
      </c>
      <c r="C21" s="45" t="s">
        <v>0</v>
      </c>
      <c r="D21" s="45" t="s">
        <v>98</v>
      </c>
      <c r="E21" s="45" t="s">
        <v>84</v>
      </c>
      <c r="F21" s="45" t="s">
        <v>85</v>
      </c>
      <c r="G21" s="45" t="s">
        <v>1</v>
      </c>
      <c r="H21" s="45" t="s">
        <v>72</v>
      </c>
      <c r="I21" s="45" t="s">
        <v>80</v>
      </c>
    </row>
    <row r="22" spans="1:9" ht="46.5" customHeight="1" x14ac:dyDescent="0.25">
      <c r="A22" s="45"/>
      <c r="B22" s="45"/>
      <c r="C22" s="45"/>
      <c r="D22" s="45"/>
      <c r="E22" s="48"/>
      <c r="F22" s="45"/>
      <c r="G22" s="45"/>
      <c r="H22" s="45"/>
      <c r="I22" s="45"/>
    </row>
    <row r="23" spans="1:9" ht="54.95" customHeight="1" x14ac:dyDescent="0.25">
      <c r="A23" s="22" t="s">
        <v>2</v>
      </c>
      <c r="B23" s="22">
        <v>32211</v>
      </c>
      <c r="C23" s="34" t="s">
        <v>105</v>
      </c>
      <c r="D23" s="21"/>
      <c r="E23" s="14">
        <v>2617</v>
      </c>
      <c r="F23" s="14">
        <f>E23/1.25</f>
        <v>2093.6</v>
      </c>
      <c r="G23" s="33"/>
      <c r="H23" s="29"/>
      <c r="I23" s="29"/>
    </row>
    <row r="24" spans="1:9" ht="54.95" customHeight="1" x14ac:dyDescent="0.25">
      <c r="A24" s="35" t="s">
        <v>4</v>
      </c>
      <c r="B24" s="35">
        <v>32211</v>
      </c>
      <c r="C24" s="34" t="s">
        <v>3</v>
      </c>
      <c r="D24" s="34"/>
      <c r="E24" s="14">
        <v>14233.19</v>
      </c>
      <c r="F24" s="14">
        <f>E24/1.25</f>
        <v>11386.552</v>
      </c>
      <c r="G24" s="36" t="s">
        <v>106</v>
      </c>
      <c r="H24" s="35" t="s">
        <v>86</v>
      </c>
      <c r="I24" s="43" t="s">
        <v>124</v>
      </c>
    </row>
    <row r="25" spans="1:9" ht="20.100000000000001" customHeight="1" x14ac:dyDescent="0.25">
      <c r="A25" s="35" t="s">
        <v>109</v>
      </c>
      <c r="B25" s="22">
        <v>32212</v>
      </c>
      <c r="C25" s="21" t="s">
        <v>65</v>
      </c>
      <c r="D25" s="21"/>
      <c r="E25" s="14">
        <v>6400</v>
      </c>
      <c r="F25" s="14">
        <f>E25/1.25</f>
        <v>5120</v>
      </c>
      <c r="G25" s="23"/>
      <c r="H25" s="21"/>
      <c r="I25" s="21"/>
    </row>
    <row r="26" spans="1:9" ht="46.5" customHeight="1" x14ac:dyDescent="0.25">
      <c r="A26" s="35" t="s">
        <v>5</v>
      </c>
      <c r="B26" s="35">
        <v>32214</v>
      </c>
      <c r="C26" s="34" t="s">
        <v>107</v>
      </c>
      <c r="D26" s="34"/>
      <c r="E26" s="14">
        <v>14540</v>
      </c>
      <c r="F26" s="14">
        <f>E26/1.25</f>
        <v>11632</v>
      </c>
      <c r="G26" s="36"/>
      <c r="H26" s="35"/>
      <c r="I26" s="38"/>
    </row>
    <row r="27" spans="1:9" ht="54.95" customHeight="1" x14ac:dyDescent="0.25">
      <c r="A27" s="35" t="s">
        <v>7</v>
      </c>
      <c r="B27" s="22">
        <v>32216</v>
      </c>
      <c r="C27" s="21" t="s">
        <v>6</v>
      </c>
      <c r="D27" s="21"/>
      <c r="E27" s="14">
        <v>1500</v>
      </c>
      <c r="F27" s="14">
        <f>E27/1.25</f>
        <v>1200</v>
      </c>
      <c r="G27" s="30"/>
      <c r="H27" s="29"/>
      <c r="I27" s="29"/>
    </row>
    <row r="28" spans="1:9" ht="20.100000000000001" customHeight="1" x14ac:dyDescent="0.25">
      <c r="A28" s="44" t="s">
        <v>13</v>
      </c>
      <c r="B28" s="44">
        <v>32224</v>
      </c>
      <c r="C28" s="18" t="s">
        <v>8</v>
      </c>
      <c r="D28" s="47"/>
      <c r="E28" s="13">
        <v>183115.51</v>
      </c>
      <c r="F28" s="13">
        <f>SUM(F29:F37)</f>
        <v>150187.4</v>
      </c>
      <c r="G28" s="46"/>
      <c r="H28" s="47"/>
      <c r="I28" s="47"/>
    </row>
    <row r="29" spans="1:9" ht="20.100000000000001" customHeight="1" x14ac:dyDescent="0.25">
      <c r="A29" s="44"/>
      <c r="B29" s="44"/>
      <c r="C29" s="21" t="s">
        <v>66</v>
      </c>
      <c r="D29" s="47"/>
      <c r="E29" s="14">
        <v>55000</v>
      </c>
      <c r="F29" s="14">
        <f t="shared" ref="F29:F37" si="0">E29/1.25</f>
        <v>44000</v>
      </c>
      <c r="G29" s="46"/>
      <c r="H29" s="47"/>
      <c r="I29" s="47"/>
    </row>
    <row r="30" spans="1:9" ht="20.100000000000001" customHeight="1" x14ac:dyDescent="0.25">
      <c r="A30" s="44"/>
      <c r="B30" s="44"/>
      <c r="C30" s="24" t="s">
        <v>9</v>
      </c>
      <c r="D30" s="47"/>
      <c r="E30" s="14">
        <v>6000</v>
      </c>
      <c r="F30" s="14">
        <f t="shared" si="0"/>
        <v>4800</v>
      </c>
      <c r="G30" s="46"/>
      <c r="H30" s="47"/>
      <c r="I30" s="47"/>
    </row>
    <row r="31" spans="1:9" ht="20.100000000000001" customHeight="1" x14ac:dyDescent="0.25">
      <c r="A31" s="44"/>
      <c r="B31" s="44"/>
      <c r="C31" s="21" t="s">
        <v>10</v>
      </c>
      <c r="D31" s="47"/>
      <c r="E31" s="14">
        <v>16115.51</v>
      </c>
      <c r="F31" s="14">
        <f>E31/1.15</f>
        <v>14013.48695652174</v>
      </c>
      <c r="G31" s="46"/>
      <c r="H31" s="47"/>
      <c r="I31" s="47"/>
    </row>
    <row r="32" spans="1:9" ht="20.100000000000001" customHeight="1" x14ac:dyDescent="0.25">
      <c r="A32" s="44"/>
      <c r="B32" s="44"/>
      <c r="C32" s="21" t="s">
        <v>11</v>
      </c>
      <c r="D32" s="47"/>
      <c r="E32" s="14">
        <v>37000</v>
      </c>
      <c r="F32" s="14">
        <f>E32/1.15</f>
        <v>32173.913043478264</v>
      </c>
      <c r="G32" s="46"/>
      <c r="H32" s="47"/>
      <c r="I32" s="47"/>
    </row>
    <row r="33" spans="1:9" ht="20.100000000000001" customHeight="1" x14ac:dyDescent="0.25">
      <c r="A33" s="44"/>
      <c r="B33" s="44"/>
      <c r="C33" s="21" t="s">
        <v>67</v>
      </c>
      <c r="D33" s="47"/>
      <c r="E33" s="14">
        <v>8500</v>
      </c>
      <c r="F33" s="14">
        <f t="shared" si="0"/>
        <v>6800</v>
      </c>
      <c r="G33" s="46"/>
      <c r="H33" s="47"/>
      <c r="I33" s="47"/>
    </row>
    <row r="34" spans="1:9" ht="20.100000000000001" customHeight="1" x14ac:dyDescent="0.25">
      <c r="A34" s="44"/>
      <c r="B34" s="44"/>
      <c r="C34" s="21" t="s">
        <v>68</v>
      </c>
      <c r="D34" s="47"/>
      <c r="E34" s="14">
        <v>7000</v>
      </c>
      <c r="F34" s="14">
        <f>E34/1.25</f>
        <v>5600</v>
      </c>
      <c r="G34" s="46"/>
      <c r="H34" s="47"/>
      <c r="I34" s="47"/>
    </row>
    <row r="35" spans="1:9" ht="20.100000000000001" customHeight="1" x14ac:dyDescent="0.25">
      <c r="A35" s="44"/>
      <c r="B35" s="44"/>
      <c r="C35" s="21" t="s">
        <v>79</v>
      </c>
      <c r="D35" s="47"/>
      <c r="E35" s="14">
        <v>3000</v>
      </c>
      <c r="F35" s="14">
        <f t="shared" si="0"/>
        <v>2400</v>
      </c>
      <c r="G35" s="46"/>
      <c r="H35" s="47"/>
      <c r="I35" s="47"/>
    </row>
    <row r="36" spans="1:9" ht="20.100000000000001" customHeight="1" x14ac:dyDescent="0.25">
      <c r="A36" s="44"/>
      <c r="B36" s="44"/>
      <c r="C36" s="21" t="s">
        <v>69</v>
      </c>
      <c r="D36" s="47"/>
      <c r="E36" s="14">
        <v>4000</v>
      </c>
      <c r="F36" s="14">
        <f t="shared" si="0"/>
        <v>3200</v>
      </c>
      <c r="G36" s="46"/>
      <c r="H36" s="47"/>
      <c r="I36" s="47"/>
    </row>
    <row r="37" spans="1:9" ht="20.100000000000001" customHeight="1" x14ac:dyDescent="0.25">
      <c r="A37" s="44"/>
      <c r="B37" s="44"/>
      <c r="C37" s="21" t="s">
        <v>12</v>
      </c>
      <c r="D37" s="47"/>
      <c r="E37" s="14">
        <v>46500</v>
      </c>
      <c r="F37" s="14">
        <f t="shared" si="0"/>
        <v>37200</v>
      </c>
      <c r="G37" s="46"/>
      <c r="H37" s="47"/>
      <c r="I37" s="47"/>
    </row>
    <row r="38" spans="1:9" ht="21.95" customHeight="1" x14ac:dyDescent="0.25">
      <c r="A38" s="44" t="s">
        <v>110</v>
      </c>
      <c r="B38" s="44">
        <v>32231</v>
      </c>
      <c r="C38" s="18" t="s">
        <v>99</v>
      </c>
      <c r="D38" s="55"/>
      <c r="E38" s="13">
        <v>41000</v>
      </c>
      <c r="F38" s="13">
        <f>F39+F40</f>
        <v>32800</v>
      </c>
      <c r="G38" s="46"/>
      <c r="H38" s="44"/>
      <c r="I38" s="44"/>
    </row>
    <row r="39" spans="1:9" ht="21.95" customHeight="1" x14ac:dyDescent="0.25">
      <c r="A39" s="44"/>
      <c r="B39" s="44"/>
      <c r="C39" s="21" t="s">
        <v>95</v>
      </c>
      <c r="D39" s="55"/>
      <c r="E39" s="14">
        <v>19680</v>
      </c>
      <c r="F39" s="14">
        <f>E39/1.25</f>
        <v>15744</v>
      </c>
      <c r="G39" s="46"/>
      <c r="H39" s="44"/>
      <c r="I39" s="44"/>
    </row>
    <row r="40" spans="1:9" ht="21.95" customHeight="1" x14ac:dyDescent="0.25">
      <c r="A40" s="44"/>
      <c r="B40" s="44"/>
      <c r="C40" s="21" t="s">
        <v>96</v>
      </c>
      <c r="D40" s="55"/>
      <c r="E40" s="14">
        <v>21320</v>
      </c>
      <c r="F40" s="14">
        <f>E40/1.25</f>
        <v>17056</v>
      </c>
      <c r="G40" s="46"/>
      <c r="H40" s="44"/>
      <c r="I40" s="44"/>
    </row>
    <row r="41" spans="1:9" ht="45.75" customHeight="1" x14ac:dyDescent="0.25">
      <c r="A41" s="35" t="s">
        <v>14</v>
      </c>
      <c r="B41" s="35">
        <v>32233</v>
      </c>
      <c r="C41" s="34" t="s">
        <v>108</v>
      </c>
      <c r="D41" s="37"/>
      <c r="E41" s="14">
        <v>123623.13</v>
      </c>
      <c r="F41" s="14">
        <f>E41/1.25</f>
        <v>98898.504000000001</v>
      </c>
      <c r="G41" s="36" t="s">
        <v>106</v>
      </c>
      <c r="H41" s="35" t="s">
        <v>86</v>
      </c>
      <c r="I41" s="43" t="s">
        <v>124</v>
      </c>
    </row>
    <row r="42" spans="1:9" ht="20.100000000000001" customHeight="1" x14ac:dyDescent="0.25">
      <c r="A42" s="35" t="s">
        <v>16</v>
      </c>
      <c r="B42" s="22">
        <v>32234</v>
      </c>
      <c r="C42" s="21" t="s">
        <v>15</v>
      </c>
      <c r="D42" s="21"/>
      <c r="E42" s="14">
        <v>13500</v>
      </c>
      <c r="F42" s="14">
        <f t="shared" ref="F42:F47" si="1">E42/1.25</f>
        <v>10800</v>
      </c>
      <c r="G42" s="23"/>
      <c r="H42" s="21"/>
      <c r="I42" s="21"/>
    </row>
    <row r="43" spans="1:9" ht="46.5" customHeight="1" x14ac:dyDescent="0.25">
      <c r="A43" s="35" t="s">
        <v>18</v>
      </c>
      <c r="B43" s="22">
        <v>32241</v>
      </c>
      <c r="C43" s="21" t="s">
        <v>17</v>
      </c>
      <c r="D43" s="21"/>
      <c r="E43" s="14">
        <v>10000</v>
      </c>
      <c r="F43" s="14">
        <f t="shared" si="1"/>
        <v>8000</v>
      </c>
      <c r="G43" s="23"/>
      <c r="H43" s="21"/>
      <c r="I43" s="21"/>
    </row>
    <row r="44" spans="1:9" ht="49.5" customHeight="1" x14ac:dyDescent="0.25">
      <c r="A44" s="35" t="s">
        <v>20</v>
      </c>
      <c r="B44" s="22">
        <v>32243</v>
      </c>
      <c r="C44" s="21" t="s">
        <v>19</v>
      </c>
      <c r="D44" s="21"/>
      <c r="E44" s="14">
        <v>2000</v>
      </c>
      <c r="F44" s="14">
        <f t="shared" si="1"/>
        <v>1600</v>
      </c>
      <c r="G44" s="23"/>
      <c r="H44" s="21"/>
      <c r="I44" s="21"/>
    </row>
    <row r="45" spans="1:9" ht="36" customHeight="1" x14ac:dyDescent="0.25">
      <c r="A45" s="35" t="s">
        <v>22</v>
      </c>
      <c r="B45" s="22">
        <v>32244</v>
      </c>
      <c r="C45" s="21" t="s">
        <v>21</v>
      </c>
      <c r="D45" s="21"/>
      <c r="E45" s="14">
        <v>21000</v>
      </c>
      <c r="F45" s="14">
        <f t="shared" si="1"/>
        <v>16800</v>
      </c>
      <c r="G45" s="23"/>
      <c r="H45" s="21"/>
      <c r="I45" s="21"/>
    </row>
    <row r="46" spans="1:9" ht="20.100000000000001" customHeight="1" x14ac:dyDescent="0.25">
      <c r="A46" s="35" t="s">
        <v>24</v>
      </c>
      <c r="B46" s="22">
        <v>32251</v>
      </c>
      <c r="C46" s="21" t="s">
        <v>23</v>
      </c>
      <c r="D46" s="21"/>
      <c r="E46" s="14">
        <v>14201</v>
      </c>
      <c r="F46" s="14">
        <f t="shared" si="1"/>
        <v>11360.8</v>
      </c>
      <c r="G46" s="23"/>
      <c r="H46" s="21"/>
      <c r="I46" s="21"/>
    </row>
    <row r="47" spans="1:9" ht="34.5" customHeight="1" x14ac:dyDescent="0.25">
      <c r="A47" s="35" t="s">
        <v>26</v>
      </c>
      <c r="B47" s="22">
        <v>32271</v>
      </c>
      <c r="C47" s="21" t="s">
        <v>25</v>
      </c>
      <c r="D47" s="21"/>
      <c r="E47" s="14">
        <v>1150</v>
      </c>
      <c r="F47" s="14">
        <f t="shared" si="1"/>
        <v>920</v>
      </c>
      <c r="G47" s="23"/>
      <c r="H47" s="21"/>
      <c r="I47" s="21"/>
    </row>
    <row r="48" spans="1:9" ht="20.100000000000001" customHeight="1" x14ac:dyDescent="0.25">
      <c r="A48" s="35" t="s">
        <v>28</v>
      </c>
      <c r="B48" s="22">
        <v>32311</v>
      </c>
      <c r="C48" s="21" t="s">
        <v>27</v>
      </c>
      <c r="D48" s="21"/>
      <c r="E48" s="14">
        <v>13200</v>
      </c>
      <c r="F48" s="14">
        <f t="shared" ref="F48:F63" si="2">E48/1.25</f>
        <v>10560</v>
      </c>
      <c r="G48" s="23"/>
      <c r="H48" s="21"/>
      <c r="I48" s="21"/>
    </row>
    <row r="49" spans="1:12" ht="20.100000000000001" customHeight="1" x14ac:dyDescent="0.25">
      <c r="A49" s="35" t="s">
        <v>30</v>
      </c>
      <c r="B49" s="22">
        <v>32313</v>
      </c>
      <c r="C49" s="21" t="s">
        <v>29</v>
      </c>
      <c r="D49" s="21"/>
      <c r="E49" s="14">
        <v>2000</v>
      </c>
      <c r="F49" s="14">
        <f t="shared" si="2"/>
        <v>1600</v>
      </c>
      <c r="G49" s="23"/>
      <c r="H49" s="21"/>
      <c r="I49" s="21"/>
    </row>
    <row r="50" spans="1:12" ht="63" customHeight="1" x14ac:dyDescent="0.25">
      <c r="A50" s="35" t="s">
        <v>31</v>
      </c>
      <c r="B50" s="22">
        <v>32319</v>
      </c>
      <c r="C50" s="27" t="s">
        <v>100</v>
      </c>
      <c r="D50" s="21"/>
      <c r="E50" s="14">
        <v>39600</v>
      </c>
      <c r="F50" s="14">
        <f t="shared" si="2"/>
        <v>31680</v>
      </c>
      <c r="G50" s="23"/>
      <c r="H50" s="21"/>
      <c r="I50" s="21"/>
    </row>
    <row r="51" spans="1:12" ht="39.950000000000003" customHeight="1" x14ac:dyDescent="0.25">
      <c r="A51" s="35" t="s">
        <v>32</v>
      </c>
      <c r="B51" s="22">
        <v>32321</v>
      </c>
      <c r="C51" s="21" t="s">
        <v>88</v>
      </c>
      <c r="D51" s="21"/>
      <c r="E51" s="14">
        <v>10000</v>
      </c>
      <c r="F51" s="14">
        <f t="shared" si="2"/>
        <v>8000</v>
      </c>
      <c r="G51" s="23"/>
      <c r="H51" s="21"/>
      <c r="I51" s="21"/>
      <c r="K51" s="20"/>
      <c r="L51" s="20"/>
    </row>
    <row r="52" spans="1:12" ht="54" customHeight="1" x14ac:dyDescent="0.25">
      <c r="A52" s="35" t="s">
        <v>33</v>
      </c>
      <c r="B52" s="22">
        <v>32323</v>
      </c>
      <c r="C52" s="21" t="s">
        <v>70</v>
      </c>
      <c r="D52" s="21"/>
      <c r="E52" s="14">
        <v>6000</v>
      </c>
      <c r="F52" s="14">
        <f t="shared" si="2"/>
        <v>4800</v>
      </c>
      <c r="G52" s="23"/>
      <c r="H52" s="21"/>
      <c r="I52" s="21"/>
    </row>
    <row r="53" spans="1:12" ht="62.25" customHeight="1" x14ac:dyDescent="0.25">
      <c r="A53" s="35" t="s">
        <v>34</v>
      </c>
      <c r="B53" s="22">
        <v>32329</v>
      </c>
      <c r="C53" s="21" t="s">
        <v>97</v>
      </c>
      <c r="D53" s="21"/>
      <c r="E53" s="14">
        <v>33500</v>
      </c>
      <c r="F53" s="14">
        <f t="shared" si="2"/>
        <v>26800</v>
      </c>
      <c r="G53" s="23"/>
      <c r="H53" s="21"/>
      <c r="I53" s="21"/>
    </row>
    <row r="54" spans="1:12" ht="31.5" customHeight="1" x14ac:dyDescent="0.25">
      <c r="A54" s="42" t="s">
        <v>35</v>
      </c>
      <c r="B54" s="40"/>
      <c r="C54" s="39" t="s">
        <v>114</v>
      </c>
      <c r="D54" s="39"/>
      <c r="E54" s="14">
        <v>9000</v>
      </c>
      <c r="F54" s="14">
        <f t="shared" si="2"/>
        <v>7200</v>
      </c>
      <c r="G54" s="41"/>
      <c r="H54" s="39"/>
      <c r="I54" s="39"/>
    </row>
    <row r="55" spans="1:12" ht="20.100000000000001" customHeight="1" x14ac:dyDescent="0.25">
      <c r="A55" s="42" t="s">
        <v>37</v>
      </c>
      <c r="B55" s="22">
        <v>32341</v>
      </c>
      <c r="C55" s="21" t="s">
        <v>36</v>
      </c>
      <c r="D55" s="21"/>
      <c r="E55" s="14">
        <v>11250</v>
      </c>
      <c r="F55" s="14">
        <f t="shared" si="2"/>
        <v>9000</v>
      </c>
      <c r="G55" s="23"/>
      <c r="H55" s="21"/>
      <c r="I55" s="21"/>
    </row>
    <row r="56" spans="1:12" ht="20.100000000000001" customHeight="1" x14ac:dyDescent="0.25">
      <c r="A56" s="42" t="s">
        <v>40</v>
      </c>
      <c r="B56" s="22">
        <v>32342</v>
      </c>
      <c r="C56" s="21" t="s">
        <v>38</v>
      </c>
      <c r="D56" s="21"/>
      <c r="E56" s="14">
        <v>6300</v>
      </c>
      <c r="F56" s="14">
        <f t="shared" si="2"/>
        <v>5040</v>
      </c>
      <c r="G56" s="23"/>
      <c r="H56" s="21" t="s">
        <v>39</v>
      </c>
      <c r="I56" s="21"/>
    </row>
    <row r="57" spans="1:12" ht="20.100000000000001" customHeight="1" x14ac:dyDescent="0.25">
      <c r="A57" s="42" t="s">
        <v>115</v>
      </c>
      <c r="B57" s="22">
        <v>32343</v>
      </c>
      <c r="C57" s="21" t="s">
        <v>89</v>
      </c>
      <c r="D57" s="21"/>
      <c r="E57" s="14">
        <v>800</v>
      </c>
      <c r="F57" s="14">
        <f t="shared" si="2"/>
        <v>640</v>
      </c>
      <c r="G57" s="23"/>
      <c r="H57" s="21"/>
      <c r="I57" s="21"/>
    </row>
    <row r="58" spans="1:12" ht="20.100000000000001" customHeight="1" x14ac:dyDescent="0.25">
      <c r="A58" s="42" t="s">
        <v>41</v>
      </c>
      <c r="B58" s="32">
        <v>32372</v>
      </c>
      <c r="C58" s="31" t="s">
        <v>104</v>
      </c>
      <c r="D58" s="31"/>
      <c r="E58" s="14">
        <v>1000</v>
      </c>
      <c r="F58" s="14">
        <f t="shared" si="2"/>
        <v>800</v>
      </c>
      <c r="G58" s="33"/>
      <c r="H58" s="31"/>
      <c r="I58" s="31"/>
    </row>
    <row r="59" spans="1:12" ht="20.100000000000001" customHeight="1" x14ac:dyDescent="0.25">
      <c r="A59" s="42" t="s">
        <v>94</v>
      </c>
      <c r="B59" s="22">
        <v>32381</v>
      </c>
      <c r="C59" s="21" t="s">
        <v>75</v>
      </c>
      <c r="D59" s="21"/>
      <c r="E59" s="14">
        <v>7454</v>
      </c>
      <c r="F59" s="14">
        <f t="shared" si="2"/>
        <v>5963.2</v>
      </c>
      <c r="G59" s="23"/>
      <c r="H59" s="21"/>
      <c r="I59" s="21"/>
    </row>
    <row r="60" spans="1:12" ht="64.5" customHeight="1" x14ac:dyDescent="0.25">
      <c r="A60" s="35" t="s">
        <v>42</v>
      </c>
      <c r="B60" s="22">
        <v>32391</v>
      </c>
      <c r="C60" s="27" t="s">
        <v>101</v>
      </c>
      <c r="D60" s="21"/>
      <c r="E60" s="14">
        <v>12000</v>
      </c>
      <c r="F60" s="14">
        <f t="shared" si="2"/>
        <v>9600</v>
      </c>
      <c r="G60" s="23"/>
      <c r="H60" s="21"/>
      <c r="I60" s="21"/>
    </row>
    <row r="61" spans="1:12" ht="20.100000000000001" customHeight="1" x14ac:dyDescent="0.25">
      <c r="A61" s="35" t="s">
        <v>43</v>
      </c>
      <c r="B61" s="22">
        <v>32393</v>
      </c>
      <c r="C61" s="21" t="s">
        <v>71</v>
      </c>
      <c r="D61" s="21"/>
      <c r="E61" s="14">
        <v>500</v>
      </c>
      <c r="F61" s="14">
        <f t="shared" si="2"/>
        <v>400</v>
      </c>
      <c r="G61" s="23"/>
      <c r="H61" s="21"/>
      <c r="I61" s="21"/>
    </row>
    <row r="62" spans="1:12" ht="20.100000000000001" customHeight="1" x14ac:dyDescent="0.25">
      <c r="A62" s="35" t="s">
        <v>44</v>
      </c>
      <c r="B62" s="22">
        <v>32399</v>
      </c>
      <c r="C62" s="21" t="s">
        <v>90</v>
      </c>
      <c r="D62" s="21"/>
      <c r="E62" s="14">
        <v>15000</v>
      </c>
      <c r="F62" s="14">
        <f t="shared" si="2"/>
        <v>12000</v>
      </c>
      <c r="G62" s="23"/>
      <c r="H62" s="21"/>
      <c r="I62" s="21"/>
    </row>
    <row r="63" spans="1:12" ht="65.25" customHeight="1" x14ac:dyDescent="0.25">
      <c r="A63" s="35" t="s">
        <v>45</v>
      </c>
      <c r="B63" s="22">
        <v>32399</v>
      </c>
      <c r="C63" s="21" t="s">
        <v>91</v>
      </c>
      <c r="D63" s="21"/>
      <c r="E63" s="14">
        <v>30000</v>
      </c>
      <c r="F63" s="14">
        <f t="shared" si="2"/>
        <v>24000</v>
      </c>
      <c r="G63" s="23"/>
      <c r="H63" s="21"/>
      <c r="I63" s="21"/>
    </row>
    <row r="64" spans="1:12" ht="20.100000000000001" customHeight="1" x14ac:dyDescent="0.25">
      <c r="A64" s="35" t="s">
        <v>111</v>
      </c>
      <c r="B64" s="22">
        <v>32931</v>
      </c>
      <c r="C64" s="21" t="s">
        <v>46</v>
      </c>
      <c r="D64" s="21"/>
      <c r="E64" s="14">
        <v>6100</v>
      </c>
      <c r="F64" s="14">
        <f>E64/1.25</f>
        <v>4880</v>
      </c>
      <c r="G64" s="23"/>
      <c r="H64" s="21"/>
      <c r="I64" s="21"/>
    </row>
    <row r="65" spans="1:9" ht="32.25" customHeight="1" x14ac:dyDescent="0.25">
      <c r="A65" s="44" t="s">
        <v>47</v>
      </c>
      <c r="B65" s="44">
        <v>32999</v>
      </c>
      <c r="C65" s="18" t="s">
        <v>48</v>
      </c>
      <c r="D65" s="47"/>
      <c r="E65" s="13">
        <v>30393.200000000001</v>
      </c>
      <c r="F65" s="13">
        <f>SUM(F66:F72)</f>
        <v>24314.560000000001</v>
      </c>
      <c r="G65" s="46"/>
      <c r="H65" s="47"/>
      <c r="I65" s="47"/>
    </row>
    <row r="66" spans="1:9" ht="29.25" customHeight="1" x14ac:dyDescent="0.25">
      <c r="A66" s="44"/>
      <c r="B66" s="44"/>
      <c r="C66" s="21" t="s">
        <v>73</v>
      </c>
      <c r="D66" s="47"/>
      <c r="E66" s="14">
        <v>1000</v>
      </c>
      <c r="F66" s="14">
        <f t="shared" ref="F66:F73" si="3">E66/1.25</f>
        <v>800</v>
      </c>
      <c r="G66" s="46"/>
      <c r="H66" s="47"/>
      <c r="I66" s="47"/>
    </row>
    <row r="67" spans="1:9" ht="30" customHeight="1" x14ac:dyDescent="0.25">
      <c r="A67" s="44"/>
      <c r="B67" s="44"/>
      <c r="C67" s="21" t="s">
        <v>93</v>
      </c>
      <c r="D67" s="47"/>
      <c r="E67" s="14">
        <v>2100</v>
      </c>
      <c r="F67" s="14">
        <f t="shared" si="3"/>
        <v>1680</v>
      </c>
      <c r="G67" s="46"/>
      <c r="H67" s="47"/>
      <c r="I67" s="47"/>
    </row>
    <row r="68" spans="1:9" ht="18.75" customHeight="1" x14ac:dyDescent="0.25">
      <c r="A68" s="44"/>
      <c r="B68" s="44"/>
      <c r="C68" s="21" t="s">
        <v>92</v>
      </c>
      <c r="D68" s="47"/>
      <c r="E68" s="14">
        <v>10000</v>
      </c>
      <c r="F68" s="14">
        <f t="shared" si="3"/>
        <v>8000</v>
      </c>
      <c r="G68" s="46"/>
      <c r="H68" s="47"/>
      <c r="I68" s="47"/>
    </row>
    <row r="69" spans="1:9" ht="18.75" customHeight="1" x14ac:dyDescent="0.25">
      <c r="A69" s="44"/>
      <c r="B69" s="44"/>
      <c r="C69" s="21" t="s">
        <v>49</v>
      </c>
      <c r="D69" s="47"/>
      <c r="E69" s="14">
        <v>4000</v>
      </c>
      <c r="F69" s="14">
        <f t="shared" si="3"/>
        <v>3200</v>
      </c>
      <c r="G69" s="46"/>
      <c r="H69" s="47"/>
      <c r="I69" s="47"/>
    </row>
    <row r="70" spans="1:9" ht="18.75" customHeight="1" x14ac:dyDescent="0.25">
      <c r="A70" s="44"/>
      <c r="B70" s="44"/>
      <c r="C70" s="21" t="s">
        <v>50</v>
      </c>
      <c r="D70" s="47"/>
      <c r="E70" s="14">
        <v>3000</v>
      </c>
      <c r="F70" s="14">
        <f t="shared" si="3"/>
        <v>2400</v>
      </c>
      <c r="G70" s="46"/>
      <c r="H70" s="47"/>
      <c r="I70" s="47"/>
    </row>
    <row r="71" spans="1:9" ht="33" customHeight="1" x14ac:dyDescent="0.25">
      <c r="A71" s="44"/>
      <c r="B71" s="44"/>
      <c r="C71" s="21" t="s">
        <v>51</v>
      </c>
      <c r="D71" s="47"/>
      <c r="E71" s="14">
        <v>1000</v>
      </c>
      <c r="F71" s="14">
        <f t="shared" si="3"/>
        <v>800</v>
      </c>
      <c r="G71" s="46"/>
      <c r="H71" s="47"/>
      <c r="I71" s="47"/>
    </row>
    <row r="72" spans="1:9" ht="31.5" customHeight="1" x14ac:dyDescent="0.25">
      <c r="A72" s="44"/>
      <c r="B72" s="44"/>
      <c r="C72" s="21" t="s">
        <v>48</v>
      </c>
      <c r="D72" s="47"/>
      <c r="E72" s="14">
        <v>9293.2000000000007</v>
      </c>
      <c r="F72" s="14">
        <f t="shared" si="3"/>
        <v>7434.56</v>
      </c>
      <c r="G72" s="46"/>
      <c r="H72" s="47"/>
      <c r="I72" s="47"/>
    </row>
    <row r="73" spans="1:9" ht="20.100000000000001" customHeight="1" x14ac:dyDescent="0.25">
      <c r="A73" s="35" t="s">
        <v>52</v>
      </c>
      <c r="B73" s="22">
        <v>34311</v>
      </c>
      <c r="C73" s="21" t="s">
        <v>87</v>
      </c>
      <c r="D73" s="21"/>
      <c r="E73" s="14">
        <v>3925</v>
      </c>
      <c r="F73" s="14">
        <f t="shared" si="3"/>
        <v>3140</v>
      </c>
      <c r="G73" s="23"/>
      <c r="H73" s="21"/>
      <c r="I73" s="21"/>
    </row>
    <row r="74" spans="1:9" ht="20.100000000000001" customHeight="1" x14ac:dyDescent="0.25">
      <c r="A74" s="35" t="s">
        <v>112</v>
      </c>
      <c r="B74" s="22">
        <v>42273</v>
      </c>
      <c r="C74" s="21" t="s">
        <v>53</v>
      </c>
      <c r="D74" s="21"/>
      <c r="E74" s="14">
        <v>44650</v>
      </c>
      <c r="F74" s="14">
        <f>E74/1.25</f>
        <v>35720</v>
      </c>
      <c r="G74" s="23"/>
      <c r="H74" s="21"/>
      <c r="I74" s="21"/>
    </row>
    <row r="75" spans="1:9" ht="20.100000000000001" customHeight="1" x14ac:dyDescent="0.25">
      <c r="A75" s="35" t="s">
        <v>113</v>
      </c>
      <c r="B75" s="29">
        <v>42411</v>
      </c>
      <c r="C75" s="28" t="s">
        <v>102</v>
      </c>
      <c r="D75" s="28"/>
      <c r="E75" s="14">
        <v>17000</v>
      </c>
      <c r="F75" s="14">
        <f>E75/1.25</f>
        <v>13600</v>
      </c>
      <c r="G75" s="30"/>
      <c r="H75" s="28"/>
      <c r="I75" s="28"/>
    </row>
    <row r="76" spans="1:9" ht="36.75" customHeight="1" x14ac:dyDescent="0.25">
      <c r="A76" s="19"/>
      <c r="B76" s="19"/>
      <c r="C76" s="18" t="s">
        <v>125</v>
      </c>
      <c r="D76" s="18"/>
      <c r="E76" s="13">
        <f>E23+E24+E25+E26+E27+E28+E38+E41+E42+E43+E44+E45+E46+E47+E48+E49+E50+E51+E52+E53+E55+E56+E57+E58+E59+E60+E61+E62+E63+E64+E65+E73+E74+E75</f>
        <v>739552.03</v>
      </c>
      <c r="F76" s="13">
        <f>F23+F24+F25+F26+F27+F28+F38+F41+F42+F43+F44+F45+F46+F47+F48+F49+F50+F51+F52+F53+F55+F56+F57+F58+F59+F60+F61+F62+F63+F64+F65+F73+F74+F75</f>
        <v>595336.61600000004</v>
      </c>
      <c r="G76" s="22"/>
      <c r="H76" s="21"/>
      <c r="I76" s="21"/>
    </row>
    <row r="77" spans="1:9" x14ac:dyDescent="0.25">
      <c r="A77" s="9"/>
      <c r="B77" s="9"/>
      <c r="C77" s="9"/>
      <c r="D77" s="9"/>
      <c r="E77" s="9"/>
      <c r="F77" s="9"/>
      <c r="G77" s="10"/>
      <c r="H77" s="9"/>
      <c r="I77" s="9"/>
    </row>
    <row r="78" spans="1:9" s="2" customFormat="1" ht="15.75" x14ac:dyDescent="0.25">
      <c r="A78" s="51" t="s">
        <v>60</v>
      </c>
      <c r="B78" s="51"/>
      <c r="C78" s="51"/>
      <c r="D78" s="51"/>
      <c r="E78" s="51"/>
      <c r="F78" s="51"/>
      <c r="G78" s="51"/>
      <c r="H78" s="51"/>
      <c r="I78" s="51"/>
    </row>
    <row r="79" spans="1:9" s="2" customFormat="1" ht="15.75" x14ac:dyDescent="0.25">
      <c r="A79" s="54" t="s">
        <v>119</v>
      </c>
      <c r="B79" s="54"/>
      <c r="C79" s="54"/>
      <c r="D79" s="54"/>
      <c r="E79" s="54"/>
      <c r="F79" s="54"/>
      <c r="G79" s="54"/>
      <c r="H79" s="54"/>
      <c r="I79" s="54"/>
    </row>
    <row r="80" spans="1:9" s="2" customFormat="1" ht="15.75" x14ac:dyDescent="0.25">
      <c r="A80" s="53" t="s">
        <v>77</v>
      </c>
      <c r="B80" s="53"/>
      <c r="C80" s="53"/>
      <c r="D80" s="53"/>
      <c r="E80" s="53"/>
      <c r="F80" s="53"/>
      <c r="G80" s="53"/>
      <c r="H80" s="53"/>
      <c r="I80" s="53"/>
    </row>
    <row r="81" spans="1:10" x14ac:dyDescent="0.25">
      <c r="A81" s="52" t="s">
        <v>120</v>
      </c>
      <c r="B81" s="52"/>
      <c r="C81" s="52"/>
      <c r="D81" s="52"/>
      <c r="E81" s="52"/>
      <c r="F81" s="52"/>
      <c r="G81" s="52"/>
      <c r="H81" s="52"/>
      <c r="I81" s="52"/>
    </row>
    <row r="82" spans="1:10" x14ac:dyDescent="0.25">
      <c r="A82" s="9"/>
      <c r="B82" s="9"/>
      <c r="C82" s="9"/>
      <c r="D82" s="9"/>
      <c r="E82" s="9"/>
      <c r="F82" s="9"/>
      <c r="G82" s="10"/>
      <c r="H82" s="9"/>
      <c r="I82" s="9"/>
    </row>
    <row r="83" spans="1:10" x14ac:dyDescent="0.25">
      <c r="A83" s="9"/>
      <c r="B83" s="9"/>
      <c r="C83" s="9"/>
      <c r="D83" s="9"/>
      <c r="E83" s="9"/>
      <c r="F83" s="9"/>
      <c r="G83" s="10"/>
      <c r="H83" s="9"/>
      <c r="I83" s="9"/>
    </row>
    <row r="84" spans="1:10" ht="15.75" x14ac:dyDescent="0.25">
      <c r="A84" s="9"/>
      <c r="B84" s="9"/>
      <c r="C84" s="10" t="s">
        <v>61</v>
      </c>
      <c r="D84" s="9"/>
      <c r="E84" s="9"/>
      <c r="F84" s="9" t="s">
        <v>64</v>
      </c>
      <c r="G84" s="10"/>
      <c r="H84" s="51" t="s">
        <v>62</v>
      </c>
      <c r="I84" s="51"/>
      <c r="J84" s="3"/>
    </row>
    <row r="85" spans="1:10" x14ac:dyDescent="0.25">
      <c r="A85" s="9"/>
      <c r="B85" s="9"/>
      <c r="C85" s="10" t="s">
        <v>63</v>
      </c>
      <c r="D85" s="9"/>
      <c r="E85" s="9"/>
      <c r="F85" s="9"/>
      <c r="G85" s="10"/>
      <c r="H85" s="51" t="s">
        <v>74</v>
      </c>
      <c r="I85" s="51"/>
    </row>
    <row r="86" spans="1:10" x14ac:dyDescent="0.25">
      <c r="A86" s="9"/>
      <c r="B86" s="9"/>
      <c r="C86" s="9"/>
      <c r="D86" s="9"/>
      <c r="E86" s="9"/>
      <c r="F86" s="9"/>
      <c r="G86" s="10"/>
      <c r="H86" s="9"/>
      <c r="I86" s="9"/>
    </row>
    <row r="87" spans="1:10" x14ac:dyDescent="0.25">
      <c r="A87" s="9"/>
      <c r="B87" s="9"/>
      <c r="C87" s="11"/>
      <c r="D87" s="9"/>
      <c r="E87" s="9"/>
      <c r="F87" s="9"/>
      <c r="G87" s="12"/>
      <c r="H87" s="11"/>
      <c r="I87" s="11"/>
    </row>
    <row r="88" spans="1:10" x14ac:dyDescent="0.25">
      <c r="A88" s="5"/>
      <c r="B88" s="5"/>
      <c r="C88" s="5"/>
      <c r="D88" s="5"/>
      <c r="E88" s="5"/>
      <c r="F88" s="5"/>
      <c r="G88" s="6"/>
      <c r="H88" s="5"/>
      <c r="I88" s="5"/>
    </row>
  </sheetData>
  <mergeCells count="48">
    <mergeCell ref="A9:I9"/>
    <mergeCell ref="A1:C1"/>
    <mergeCell ref="A3:C3"/>
    <mergeCell ref="A4:C4"/>
    <mergeCell ref="A5:C5"/>
    <mergeCell ref="A6:C6"/>
    <mergeCell ref="A65:A72"/>
    <mergeCell ref="D65:D72"/>
    <mergeCell ref="A28:A37"/>
    <mergeCell ref="D28:D37"/>
    <mergeCell ref="H85:I85"/>
    <mergeCell ref="A81:I81"/>
    <mergeCell ref="A80:I80"/>
    <mergeCell ref="H84:I84"/>
    <mergeCell ref="H65:H72"/>
    <mergeCell ref="I65:I72"/>
    <mergeCell ref="B65:B72"/>
    <mergeCell ref="A79:I79"/>
    <mergeCell ref="A78:I78"/>
    <mergeCell ref="G65:G72"/>
    <mergeCell ref="A38:A40"/>
    <mergeCell ref="D38:D40"/>
    <mergeCell ref="A17:I17"/>
    <mergeCell ref="B28:B37"/>
    <mergeCell ref="A18:I18"/>
    <mergeCell ref="A19:I19"/>
    <mergeCell ref="A20:I20"/>
    <mergeCell ref="B21:B22"/>
    <mergeCell ref="H28:H37"/>
    <mergeCell ref="F21:F22"/>
    <mergeCell ref="D21:D22"/>
    <mergeCell ref="A21:A22"/>
    <mergeCell ref="A10:I10"/>
    <mergeCell ref="A12:I12"/>
    <mergeCell ref="A14:I14"/>
    <mergeCell ref="A15:I15"/>
    <mergeCell ref="A16:I16"/>
    <mergeCell ref="B38:B40"/>
    <mergeCell ref="G21:G22"/>
    <mergeCell ref="H21:H22"/>
    <mergeCell ref="I21:I22"/>
    <mergeCell ref="G38:G40"/>
    <mergeCell ref="H38:H40"/>
    <mergeCell ref="G28:G37"/>
    <mergeCell ref="I28:I37"/>
    <mergeCell ref="C21:C22"/>
    <mergeCell ref="E21:E22"/>
    <mergeCell ref="I38:I40"/>
  </mergeCells>
  <printOptions horizontalCentered="1"/>
  <pageMargins left="0.27559055118110237" right="0.27559055118110237" top="0.39370078740157483" bottom="0.39370078740157483" header="0" footer="0.19685039370078741"/>
  <pageSetup paperSize="9" scale="85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Company>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2018-01-22T08:14:24Z</cp:lastPrinted>
  <dcterms:created xsi:type="dcterms:W3CDTF">2012-05-15T10:51:58Z</dcterms:created>
  <dcterms:modified xsi:type="dcterms:W3CDTF">2018-01-22T08:18:57Z</dcterms:modified>
</cp:coreProperties>
</file>